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'Rozliczenie'!$A$1:$Q$48</definedName>
    <definedName name="_xlnm.Print_Area" localSheetId="1">'Zestawienie'!$A$1:$O$26</definedName>
  </definedNames>
  <calcPr fullCalcOnLoad="1"/>
</workbook>
</file>

<file path=xl/sharedStrings.xml><?xml version="1.0" encoding="utf-8"?>
<sst xmlns="http://schemas.openxmlformats.org/spreadsheetml/2006/main" count="101" uniqueCount="77">
  <si>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</si>
  <si>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</si>
  <si>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</si>
  <si>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</si>
  <si>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</si>
  <si>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</si>
  <si>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</si>
  <si>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</si>
  <si>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</si>
  <si>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</si>
  <si>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</si>
  <si>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</si>
  <si>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r>
      <t xml:space="preserve"> </t>
    </r>
    <r>
      <rPr>
        <b/>
        <sz val="10"/>
        <color indexed="8"/>
        <rFont val="Arial"/>
        <family val="2"/>
      </rPr>
      <t xml:space="preserve">Zestawienie dokumentów księgowych </t>
    </r>
  </si>
  <si>
    <t>Opis dokumentu księgowego powinien zawierać co najmniej:</t>
  </si>
  <si>
    <t>* numer działania zgodny z budżetem projektu</t>
  </si>
  <si>
    <t>Wszystkie dokumenty księgowe dotyczące projektu (oryginały) muszą być prawidłowo opisane, tak aby widoczny był związek z projektem.</t>
  </si>
  <si>
    <t>Całość projektu (zgodnie z umową)</t>
  </si>
  <si>
    <t>PLN</t>
  </si>
  <si>
    <t>%</t>
  </si>
  <si>
    <t>Źródło finansowania</t>
  </si>
  <si>
    <t>Numer transzy</t>
  </si>
  <si>
    <t>Kwota wypłacona w ramach umowy</t>
  </si>
  <si>
    <t>% wydatkowania</t>
  </si>
  <si>
    <t>% rozliczenia</t>
  </si>
  <si>
    <t>Kwota rozliczona*</t>
  </si>
  <si>
    <t>I transza</t>
  </si>
  <si>
    <t>II transza</t>
  </si>
  <si>
    <t>III transza</t>
  </si>
  <si>
    <t>IV transza</t>
  </si>
  <si>
    <t>V transza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</si>
  <si>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</si>
  <si>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</si>
  <si>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</si>
  <si>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</si>
  <si>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</si>
  <si>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</si>
  <si>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A. Rozliczenie ze względu na źródło finansowania</t>
  </si>
  <si>
    <t>Lp</t>
  </si>
  <si>
    <t>Wkład własny (opcjonalnie)</t>
  </si>
  <si>
    <t>Z tego ze środków pochodzących z dofinansowania (PLN)</t>
  </si>
  <si>
    <t>* numer umowy ws. projektu</t>
  </si>
  <si>
    <t>* kwotę kwalifikowalną w projekcie (środki dofinansowania oraz wkład własny- jeśli występuje)</t>
  </si>
  <si>
    <t>B. Rozliczenie transz dofinansowania</t>
  </si>
  <si>
    <t>Opis dokumentu powinien jednoznacznie wskazywać kwotę wydatków kwalifikowalnych oraz źródło ich finansowania (dofinansowanie/wkład własny)</t>
  </si>
  <si>
    <t>Z tego ze środków własnych (PLN) - jeśli występują</t>
  </si>
  <si>
    <t>EUR</t>
  </si>
  <si>
    <r>
      <rPr>
        <sz val="7"/>
        <rFont val="Arial"/>
        <family val="2"/>
      </rPr>
      <t>3</t>
    </r>
    <r>
      <rPr>
        <sz val="8"/>
        <rFont val="Arial"/>
        <family val="2"/>
      </rPr>
      <t xml:space="preserve"> PLN</t>
    </r>
  </si>
  <si>
    <r>
      <rPr>
        <sz val="7"/>
        <rFont val="Arial"/>
        <family val="2"/>
      </rPr>
      <t>2</t>
    </r>
    <r>
      <rPr>
        <sz val="8"/>
        <rFont val="Arial"/>
        <family val="2"/>
      </rPr>
      <t xml:space="preserve"> EUR</t>
    </r>
  </si>
  <si>
    <t>PLN*</t>
  </si>
  <si>
    <t>Bieżący okres sprawozdawczy**</t>
  </si>
  <si>
    <t>EUR***</t>
  </si>
  <si>
    <t>Raport finansy - Rozliczenie</t>
  </si>
  <si>
    <t>Załącznik nr 1 do raportu</t>
  </si>
  <si>
    <t>** wg kursu podanego przy wypłacie transzy dofinansowania</t>
  </si>
  <si>
    <t xml:space="preserve">* Kwota rozliczona dotyczy wydatków wykazanych w raportach już zatwierdzonych przez MIiR </t>
  </si>
  <si>
    <t>*** wg kursu podanego przy wypłacie transzy dofinansowania</t>
  </si>
  <si>
    <t>* wg średniego kursu NBP z dnia przekazania wnioskodawcom informacji o zakwalifikowaniu się do II etapu naboru</t>
  </si>
  <si>
    <t>** kwoty muszą być zgodne z Zestawieniem dokumentów księgowych (zakładka nr 2)</t>
  </si>
  <si>
    <t>w tym dla OECD</t>
  </si>
  <si>
    <t>w tym:</t>
  </si>
  <si>
    <t>budzet państwa</t>
  </si>
  <si>
    <t>budżet środków europejskich</t>
  </si>
  <si>
    <t>wydatki majątkowe</t>
  </si>
  <si>
    <r>
      <rPr>
        <sz val="7"/>
        <rFont val="Arial"/>
        <family val="2"/>
      </rPr>
      <t>4</t>
    </r>
    <r>
      <rPr>
        <sz val="8"/>
        <rFont val="Arial"/>
        <family val="2"/>
      </rPr>
      <t xml:space="preserve"> kurs EUR/PLN**</t>
    </r>
  </si>
  <si>
    <r>
      <rPr>
        <sz val="7"/>
        <rFont val="Arial"/>
        <family val="2"/>
      </rPr>
      <t>5</t>
    </r>
    <r>
      <rPr>
        <sz val="8"/>
        <rFont val="Arial"/>
        <family val="2"/>
      </rPr>
      <t xml:space="preserve"> PLN</t>
    </r>
  </si>
  <si>
    <t xml:space="preserve"> wydatki bieżące</t>
  </si>
  <si>
    <r>
      <rPr>
        <sz val="7"/>
        <rFont val="Arial"/>
        <family val="2"/>
      </rPr>
      <t>6</t>
    </r>
    <r>
      <rPr>
        <sz val="8"/>
        <rFont val="Arial"/>
        <family val="2"/>
      </rPr>
      <t xml:space="preserve"> razem w EUR</t>
    </r>
  </si>
  <si>
    <r>
      <rPr>
        <sz val="7"/>
        <rFont val="Arial"/>
        <family val="2"/>
      </rPr>
      <t>8</t>
    </r>
    <r>
      <rPr>
        <sz val="8"/>
        <rFont val="Arial"/>
        <family val="2"/>
      </rPr>
      <t xml:space="preserve"> EUR</t>
    </r>
  </si>
  <si>
    <r>
      <rPr>
        <sz val="7"/>
        <rFont val="Arial"/>
        <family val="2"/>
      </rPr>
      <t xml:space="preserve">9 </t>
    </r>
    <r>
      <rPr>
        <sz val="8"/>
        <rFont val="Arial"/>
        <family val="2"/>
      </rPr>
      <t>PLN</t>
    </r>
  </si>
  <si>
    <r>
      <rPr>
        <sz val="7"/>
        <rFont val="Arial"/>
        <family val="2"/>
      </rPr>
      <t>7</t>
    </r>
    <r>
      <rPr>
        <sz val="8"/>
        <rFont val="Arial"/>
        <family val="2"/>
      </rPr>
      <t xml:space="preserve"> PLN</t>
    </r>
  </si>
  <si>
    <r>
      <rPr>
        <sz val="7"/>
        <rFont val="Arial"/>
        <family val="2"/>
      </rPr>
      <t>9</t>
    </r>
    <r>
      <rPr>
        <sz val="8"/>
        <rFont val="Arial"/>
        <family val="2"/>
      </rPr>
      <t xml:space="preserve"> PLN</t>
    </r>
  </si>
  <si>
    <t>10=9/3</t>
  </si>
  <si>
    <t>budżet państwa</t>
  </si>
  <si>
    <t>Od początku realizacji projektu***</t>
  </si>
  <si>
    <t>Kwota dofinansowania                                          w tym:</t>
  </si>
  <si>
    <t>Kwota wydatkowana w ramach umowy</t>
  </si>
  <si>
    <t>w tym dla ZMP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</si>
</sst>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</numFmts>
  <fonts count="49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4" fontId="0" fillId="12" borderId="10" xfId="0" applyNumberFormat="1" applyFill="1" applyBorder="1" applyAlignment="1">
      <alignment/>
    </xf>
    <xf numFmtId="0" fontId="1" fillId="12" borderId="10" xfId="0" applyFont="1" applyFill="1" applyBorder="1" applyAlignment="1">
      <alignment horizontal="justify" wrapText="1"/>
    </xf>
    <xf numFmtId="0" fontId="1" fillId="12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34" borderId="14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10" fontId="5" fillId="34" borderId="14" xfId="0" applyNumberFormat="1" applyFont="1" applyFill="1" applyBorder="1" applyAlignment="1">
      <alignment/>
    </xf>
    <xf numFmtId="10" fontId="5" fillId="34" borderId="16" xfId="0" applyNumberFormat="1" applyFont="1" applyFill="1" applyBorder="1" applyAlignment="1">
      <alignment/>
    </xf>
    <xf numFmtId="4" fontId="0" fillId="12" borderId="17" xfId="0" applyNumberFormat="1" applyFill="1" applyBorder="1" applyAlignment="1">
      <alignment horizontal="center"/>
    </xf>
    <xf numFmtId="4" fontId="5" fillId="34" borderId="18" xfId="0" applyNumberFormat="1" applyFont="1" applyFill="1" applyBorder="1" applyAlignment="1">
      <alignment horizontal="center"/>
    </xf>
    <xf numFmtId="4" fontId="5" fillId="34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0" fillId="12" borderId="22" xfId="0" applyNumberFormat="1" applyFill="1" applyBorder="1" applyAlignment="1">
      <alignment/>
    </xf>
    <xf numFmtId="4" fontId="5" fillId="34" borderId="18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10" fontId="0" fillId="34" borderId="23" xfId="0" applyNumberFormat="1" applyFill="1" applyBorder="1" applyAlignment="1">
      <alignment/>
    </xf>
    <xf numFmtId="4" fontId="0" fillId="12" borderId="10" xfId="0" applyNumberFormat="1" applyFill="1" applyBorder="1" applyAlignment="1">
      <alignment horizontal="center"/>
    </xf>
    <xf numFmtId="4" fontId="5" fillId="34" borderId="15" xfId="0" applyNumberFormat="1" applyFont="1" applyFill="1" applyBorder="1" applyAlignment="1">
      <alignment horizontal="center"/>
    </xf>
    <xf numFmtId="10" fontId="5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0" fillId="12" borderId="13" xfId="0" applyNumberFormat="1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12" borderId="23" xfId="0" applyNumberFormat="1" applyFill="1" applyBorder="1" applyAlignment="1">
      <alignment/>
    </xf>
    <xf numFmtId="0" fontId="5" fillId="0" borderId="26" xfId="0" applyFont="1" applyBorder="1" applyAlignment="1">
      <alignment/>
    </xf>
    <xf numFmtId="10" fontId="0" fillId="0" borderId="27" xfId="0" applyNumberFormat="1" applyBorder="1" applyAlignment="1">
      <alignment/>
    </xf>
    <xf numFmtId="4" fontId="5" fillId="34" borderId="28" xfId="0" applyNumberFormat="1" applyFont="1" applyFill="1" applyBorder="1" applyAlignment="1">
      <alignment/>
    </xf>
    <xf numFmtId="0" fontId="48" fillId="0" borderId="29" xfId="0" applyFont="1" applyBorder="1" applyAlignment="1">
      <alignment/>
    </xf>
    <xf numFmtId="4" fontId="5" fillId="34" borderId="30" xfId="0" applyNumberFormat="1" applyFont="1" applyFill="1" applyBorder="1" applyAlignment="1">
      <alignment/>
    </xf>
    <xf numFmtId="4" fontId="10" fillId="12" borderId="17" xfId="0" applyNumberFormat="1" applyFont="1" applyFill="1" applyBorder="1" applyAlignment="1">
      <alignment horizontal="center"/>
    </xf>
    <xf numFmtId="4" fontId="10" fillId="12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5" fillId="0" borderId="32" xfId="0" applyFont="1" applyBorder="1" applyAlignment="1">
      <alignment horizontal="center"/>
    </xf>
    <xf numFmtId="4" fontId="0" fillId="12" borderId="25" xfId="0" applyNumberForma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4" fontId="0" fillId="12" borderId="11" xfId="0" applyNumberFormat="1" applyFill="1" applyBorder="1" applyAlignment="1">
      <alignment/>
    </xf>
    <xf numFmtId="10" fontId="0" fillId="0" borderId="10" xfId="52" applyNumberFormat="1" applyFont="1" applyBorder="1" applyAlignment="1">
      <alignment/>
    </xf>
    <xf numFmtId="4" fontId="10" fillId="12" borderId="2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12" borderId="11" xfId="0" applyNumberFormat="1" applyFont="1" applyFill="1" applyBorder="1" applyAlignment="1">
      <alignment/>
    </xf>
    <xf numFmtId="10" fontId="10" fillId="0" borderId="10" xfId="52" applyNumberFormat="1" applyFont="1" applyBorder="1" applyAlignment="1">
      <alignment/>
    </xf>
    <xf numFmtId="4" fontId="10" fillId="12" borderId="13" xfId="0" applyNumberFormat="1" applyFont="1" applyFill="1" applyBorder="1" applyAlignment="1">
      <alignment/>
    </xf>
    <xf numFmtId="4" fontId="10" fillId="12" borderId="23" xfId="0" applyNumberFormat="1" applyFont="1" applyFill="1" applyBorder="1" applyAlignment="1">
      <alignment/>
    </xf>
    <xf numFmtId="10" fontId="10" fillId="0" borderId="27" xfId="0" applyNumberFormat="1" applyFont="1" applyBorder="1" applyAlignment="1">
      <alignment/>
    </xf>
    <xf numFmtId="9" fontId="0" fillId="12" borderId="25" xfId="52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5" fillId="0" borderId="3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3" borderId="33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horizontal="left" wrapText="1"/>
    </xf>
    <xf numFmtId="0" fontId="2" fillId="0" borderId="4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118" zoomScaleNormal="118" zoomScalePageLayoutView="0" workbookViewId="0" topLeftCell="A1">
      <selection activeCell="D29" sqref="D29"/>
    </sheetView>
  </sheetViews>
  <sheetFormatPr defaultColWidth="9.00390625" defaultRowHeight="12.75"/>
  <cols>
    <col min="1" max="1" width="12.625" style="0" customWidth="1"/>
    <col min="2" max="2" width="16.125" style="0" customWidth="1"/>
    <col min="3" max="4" width="16.375" style="0" customWidth="1"/>
    <col min="5" max="5" width="10.625" style="0" customWidth="1"/>
    <col min="6" max="6" width="12.375" style="0" customWidth="1"/>
    <col min="7" max="9" width="16.375" style="0" customWidth="1"/>
    <col min="10" max="10" width="22.375" style="0" customWidth="1"/>
    <col min="11" max="11" width="16.375" style="0" customWidth="1"/>
    <col min="12" max="12" width="21.50390625" style="0" customWidth="1"/>
    <col min="13" max="17" width="16.375" style="0" customWidth="1"/>
    <col min="18" max="18" width="12.00390625" style="0" customWidth="1"/>
  </cols>
  <sheetData>
    <row r="1" spans="12:18" ht="12.75">
      <c r="L1" s="87" t="s">
        <v>52</v>
      </c>
      <c r="M1" s="87"/>
      <c r="N1" s="87"/>
      <c r="O1" s="20"/>
      <c r="P1" s="88"/>
      <c r="Q1" s="88"/>
      <c r="R1" s="88"/>
    </row>
    <row r="2" spans="1:18" ht="12.75">
      <c r="A2" s="86" t="s">
        <v>51</v>
      </c>
      <c r="B2" s="86"/>
      <c r="C2" s="86"/>
      <c r="D2" s="86"/>
      <c r="E2" s="19"/>
      <c r="F2" s="19"/>
      <c r="P2" s="9"/>
      <c r="Q2" s="9"/>
      <c r="R2" s="9"/>
    </row>
    <row r="3" spans="16:18" ht="12.75">
      <c r="P3" s="9"/>
      <c r="Q3" s="9"/>
      <c r="R3" s="9"/>
    </row>
    <row r="4" spans="1:22" ht="15">
      <c r="A4" s="86" t="s">
        <v>36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19"/>
      <c r="P4" s="11"/>
      <c r="Q4" s="11"/>
      <c r="R4" s="11"/>
      <c r="S4" s="11"/>
      <c r="T4" s="11"/>
      <c r="U4" s="11"/>
      <c r="V4" s="11"/>
    </row>
    <row r="7" ht="13.5" thickBot="1"/>
    <row r="8" spans="1:15" ht="28.5" customHeight="1">
      <c r="A8" s="89" t="s">
        <v>19</v>
      </c>
      <c r="B8" s="90"/>
      <c r="C8" s="127" t="s">
        <v>16</v>
      </c>
      <c r="D8" s="128"/>
      <c r="E8" s="128"/>
      <c r="F8" s="127" t="s">
        <v>49</v>
      </c>
      <c r="G8" s="129"/>
      <c r="H8" s="133" t="s">
        <v>73</v>
      </c>
      <c r="I8" s="133"/>
      <c r="J8" s="134"/>
      <c r="K8" s="24"/>
      <c r="L8" s="24"/>
      <c r="M8" s="24"/>
      <c r="N8" s="24"/>
      <c r="O8" s="24"/>
    </row>
    <row r="9" spans="1:11" ht="17.25" customHeight="1">
      <c r="A9" s="91"/>
      <c r="B9" s="92"/>
      <c r="C9" s="33" t="s">
        <v>45</v>
      </c>
      <c r="D9" s="22" t="s">
        <v>48</v>
      </c>
      <c r="E9" s="45" t="s">
        <v>18</v>
      </c>
      <c r="F9" s="67" t="s">
        <v>17</v>
      </c>
      <c r="G9" s="34" t="s">
        <v>18</v>
      </c>
      <c r="H9" s="48" t="s">
        <v>50</v>
      </c>
      <c r="I9" s="10" t="s">
        <v>17</v>
      </c>
      <c r="J9" s="37" t="s">
        <v>18</v>
      </c>
      <c r="K9" s="24"/>
    </row>
    <row r="10" spans="1:10" ht="27" customHeight="1">
      <c r="A10" s="93" t="s">
        <v>74</v>
      </c>
      <c r="B10" s="94"/>
      <c r="C10" s="35">
        <v>13000000</v>
      </c>
      <c r="D10" s="16">
        <f>55776100</f>
        <v>55776100</v>
      </c>
      <c r="E10" s="68">
        <v>1</v>
      </c>
      <c r="F10" s="35">
        <f>D24</f>
        <v>3113947.5</v>
      </c>
      <c r="G10" s="38">
        <f>F10/D10</f>
        <v>0.055829423355164665</v>
      </c>
      <c r="H10" s="47">
        <f>I10/G24</f>
        <v>725000</v>
      </c>
      <c r="I10" s="16">
        <f>F10</f>
        <v>3113947.5</v>
      </c>
      <c r="J10" s="38">
        <f>I10/D10</f>
        <v>0.055829423355164665</v>
      </c>
    </row>
    <row r="11" spans="1:10" ht="19.5" customHeight="1">
      <c r="A11" s="95" t="s">
        <v>72</v>
      </c>
      <c r="B11" s="101"/>
      <c r="C11" s="35">
        <f>C10*0.15</f>
        <v>1950000</v>
      </c>
      <c r="D11" s="16">
        <f>D10*0.15</f>
        <v>8366415</v>
      </c>
      <c r="E11" s="83">
        <f>D11/D10</f>
        <v>0.15</v>
      </c>
      <c r="F11" s="35">
        <f>I25+K25</f>
        <v>195000</v>
      </c>
      <c r="G11" s="38">
        <f>F11/D11</f>
        <v>0.023307473989755467</v>
      </c>
      <c r="H11" s="47"/>
      <c r="I11" s="16"/>
      <c r="J11" s="38"/>
    </row>
    <row r="12" spans="1:10" ht="19.5" customHeight="1">
      <c r="A12" s="95" t="s">
        <v>61</v>
      </c>
      <c r="B12" s="101"/>
      <c r="C12" s="35">
        <f>C10*0.85</f>
        <v>11050000</v>
      </c>
      <c r="D12" s="16">
        <f>D10*0.85</f>
        <v>47409685</v>
      </c>
      <c r="E12" s="83">
        <f>D12/D10</f>
        <v>0.85</v>
      </c>
      <c r="F12" s="35">
        <f>J25+L25</f>
        <v>1105000</v>
      </c>
      <c r="G12" s="38"/>
      <c r="H12" s="47"/>
      <c r="I12" s="16"/>
      <c r="J12" s="38"/>
    </row>
    <row r="13" spans="1:10" ht="18.75" customHeight="1">
      <c r="A13" s="95" t="s">
        <v>38</v>
      </c>
      <c r="B13" s="96"/>
      <c r="C13" s="35">
        <v>0</v>
      </c>
      <c r="D13" s="16">
        <v>0</v>
      </c>
      <c r="E13" s="68">
        <v>0</v>
      </c>
      <c r="F13" s="35">
        <v>0</v>
      </c>
      <c r="G13" s="38" t="e">
        <f>F13/D13</f>
        <v>#DIV/0!</v>
      </c>
      <c r="H13" s="47">
        <v>0</v>
      </c>
      <c r="I13" s="16">
        <v>0</v>
      </c>
      <c r="J13" s="38" t="e">
        <f>I13/D13</f>
        <v>#DIV/0!</v>
      </c>
    </row>
    <row r="14" spans="1:10" ht="18" customHeight="1" thickBot="1">
      <c r="A14" s="110" t="s">
        <v>9</v>
      </c>
      <c r="B14" s="111"/>
      <c r="C14" s="36">
        <f>C10</f>
        <v>13000000</v>
      </c>
      <c r="D14" s="26">
        <f>D10</f>
        <v>55776100</v>
      </c>
      <c r="E14" s="56"/>
      <c r="F14" s="25">
        <f>SUM(F10:F13)</f>
        <v>4413947.5</v>
      </c>
      <c r="G14" s="29">
        <f>F14/D14</f>
        <v>0.07913689734492013</v>
      </c>
      <c r="H14" s="26">
        <f>SUM(H10:H13)</f>
        <v>725000</v>
      </c>
      <c r="I14" s="26">
        <f>SUM(I10:I13)</f>
        <v>3113947.5</v>
      </c>
      <c r="J14" s="29">
        <f>I14/D14</f>
        <v>0.055829423355164665</v>
      </c>
    </row>
    <row r="15" spans="1:14" ht="15.75" customHeight="1">
      <c r="A15" s="99" t="s">
        <v>56</v>
      </c>
      <c r="B15" s="99"/>
      <c r="C15" s="99"/>
      <c r="D15" s="99"/>
      <c r="E15" s="99"/>
      <c r="F15" s="99"/>
      <c r="G15" s="99"/>
      <c r="H15" s="41"/>
      <c r="I15" s="41"/>
      <c r="J15" s="41"/>
      <c r="K15" s="41"/>
      <c r="L15" s="42"/>
      <c r="M15" s="42"/>
      <c r="N15" s="41"/>
    </row>
    <row r="16" spans="1:7" ht="12.75">
      <c r="A16" s="99" t="s">
        <v>57</v>
      </c>
      <c r="B16" s="99"/>
      <c r="C16" s="99"/>
      <c r="D16" s="99"/>
      <c r="E16" s="99"/>
      <c r="F16" s="99"/>
      <c r="G16" s="99"/>
    </row>
    <row r="17" spans="1:7" ht="12.75">
      <c r="A17" s="99" t="s">
        <v>55</v>
      </c>
      <c r="B17" s="99"/>
      <c r="C17" s="99"/>
      <c r="D17" s="99"/>
      <c r="E17" s="99"/>
      <c r="F17" s="99"/>
      <c r="G17" s="99"/>
    </row>
    <row r="19" spans="1:15" ht="12.75">
      <c r="A19" s="86" t="s">
        <v>42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9"/>
    </row>
    <row r="20" ht="13.5" thickBot="1">
      <c r="D20" s="66">
        <f>D24-D26</f>
        <v>1503285</v>
      </c>
    </row>
    <row r="21" spans="1:17" ht="21.75" customHeight="1">
      <c r="A21" s="116" t="s">
        <v>20</v>
      </c>
      <c r="B21" s="117"/>
      <c r="C21" s="97" t="s">
        <v>21</v>
      </c>
      <c r="D21" s="122"/>
      <c r="E21" s="122"/>
      <c r="F21" s="122"/>
      <c r="G21" s="123"/>
      <c r="H21" s="97" t="s">
        <v>75</v>
      </c>
      <c r="I21" s="132"/>
      <c r="J21" s="132"/>
      <c r="K21" s="132"/>
      <c r="L21" s="132"/>
      <c r="M21" s="98"/>
      <c r="N21" s="55" t="s">
        <v>22</v>
      </c>
      <c r="O21" s="97" t="s">
        <v>24</v>
      </c>
      <c r="P21" s="98"/>
      <c r="Q21" s="52" t="s">
        <v>23</v>
      </c>
    </row>
    <row r="22" spans="1:17" ht="15.75" customHeight="1">
      <c r="A22" s="118"/>
      <c r="B22" s="119"/>
      <c r="C22" s="114" t="s">
        <v>47</v>
      </c>
      <c r="D22" s="112" t="s">
        <v>46</v>
      </c>
      <c r="E22" s="49" t="s">
        <v>59</v>
      </c>
      <c r="F22" s="50"/>
      <c r="G22" s="106" t="s">
        <v>63</v>
      </c>
      <c r="H22" s="114" t="s">
        <v>64</v>
      </c>
      <c r="I22" s="130" t="s">
        <v>65</v>
      </c>
      <c r="J22" s="131"/>
      <c r="K22" s="135" t="s">
        <v>62</v>
      </c>
      <c r="L22" s="136"/>
      <c r="M22" s="106" t="s">
        <v>66</v>
      </c>
      <c r="N22" s="120" t="s">
        <v>69</v>
      </c>
      <c r="O22" s="114" t="s">
        <v>67</v>
      </c>
      <c r="P22" s="106" t="s">
        <v>70</v>
      </c>
      <c r="Q22" s="125" t="s">
        <v>71</v>
      </c>
    </row>
    <row r="23" spans="1:17" ht="23.25" customHeight="1">
      <c r="A23" s="108">
        <v>1</v>
      </c>
      <c r="B23" s="109"/>
      <c r="C23" s="115" t="s">
        <v>47</v>
      </c>
      <c r="D23" s="113"/>
      <c r="E23" s="44" t="s">
        <v>60</v>
      </c>
      <c r="F23" s="46" t="s">
        <v>61</v>
      </c>
      <c r="G23" s="107"/>
      <c r="H23" s="115"/>
      <c r="I23" s="23" t="s">
        <v>72</v>
      </c>
      <c r="J23" s="12" t="s">
        <v>61</v>
      </c>
      <c r="K23" s="23" t="s">
        <v>72</v>
      </c>
      <c r="L23" s="12" t="s">
        <v>61</v>
      </c>
      <c r="M23" s="107"/>
      <c r="N23" s="121"/>
      <c r="O23" s="115"/>
      <c r="P23" s="107" t="s">
        <v>68</v>
      </c>
      <c r="Q23" s="126"/>
    </row>
    <row r="24" spans="1:17" ht="12.75">
      <c r="A24" s="100" t="s">
        <v>25</v>
      </c>
      <c r="B24" s="101"/>
      <c r="C24" s="30">
        <v>725000</v>
      </c>
      <c r="D24" s="39">
        <f>C24*G24</f>
        <v>3113947.5</v>
      </c>
      <c r="E24" s="59">
        <v>467092.125</v>
      </c>
      <c r="F24" s="59">
        <v>2646855.375</v>
      </c>
      <c r="G24" s="60">
        <v>4.2951</v>
      </c>
      <c r="H24" s="35">
        <f>SUM(I24:L24)</f>
        <v>1300000</v>
      </c>
      <c r="I24" s="64">
        <v>120000</v>
      </c>
      <c r="J24" s="65">
        <v>680000</v>
      </c>
      <c r="K24" s="65">
        <v>75000</v>
      </c>
      <c r="L24" s="65">
        <v>425000</v>
      </c>
      <c r="M24" s="73">
        <f>H24/G24</f>
        <v>302670.48497124633</v>
      </c>
      <c r="N24" s="74">
        <f>H24/(D24)</f>
        <v>0.4174765309948225</v>
      </c>
      <c r="O24" s="47">
        <f>M24</f>
        <v>302670.48497124633</v>
      </c>
      <c r="P24" s="51">
        <f>H24</f>
        <v>1300000</v>
      </c>
      <c r="Q24" s="53">
        <f>P24/D24</f>
        <v>0.4174765309948225</v>
      </c>
    </row>
    <row r="25" spans="1:17" ht="12.75">
      <c r="A25" s="84" t="s">
        <v>76</v>
      </c>
      <c r="B25" s="85"/>
      <c r="C25" s="57">
        <f>C24-C26</f>
        <v>350000</v>
      </c>
      <c r="D25" s="58">
        <f>D24-D26</f>
        <v>1503285</v>
      </c>
      <c r="E25" s="61">
        <v>225492.75</v>
      </c>
      <c r="F25" s="61">
        <v>1277792.25</v>
      </c>
      <c r="G25" s="62">
        <v>4.2951</v>
      </c>
      <c r="H25" s="75">
        <f>I25+J25+K25+L25</f>
        <v>1300000</v>
      </c>
      <c r="I25" s="76">
        <f>I24</f>
        <v>120000</v>
      </c>
      <c r="J25" s="77">
        <f>J24</f>
        <v>680000</v>
      </c>
      <c r="K25" s="77">
        <f>K24</f>
        <v>75000</v>
      </c>
      <c r="L25" s="77">
        <f>L24</f>
        <v>425000</v>
      </c>
      <c r="M25" s="78">
        <f>M24</f>
        <v>302670.48497124633</v>
      </c>
      <c r="N25" s="79">
        <f>H25/(D25)</f>
        <v>0.8647728142035609</v>
      </c>
      <c r="O25" s="80">
        <f>M25</f>
        <v>302670.48497124633</v>
      </c>
      <c r="P25" s="81">
        <f>H25</f>
        <v>1300000</v>
      </c>
      <c r="Q25" s="82">
        <f>P25/D25</f>
        <v>0.8647728142035609</v>
      </c>
    </row>
    <row r="26" spans="1:17" ht="12.75">
      <c r="A26" s="84" t="s">
        <v>58</v>
      </c>
      <c r="B26" s="85"/>
      <c r="C26" s="57">
        <v>375000</v>
      </c>
      <c r="D26" s="58">
        <f>C26*G26</f>
        <v>1610662.5</v>
      </c>
      <c r="E26" s="61">
        <v>241599.375</v>
      </c>
      <c r="F26" s="61">
        <v>1369063.125</v>
      </c>
      <c r="G26" s="62">
        <f>G24</f>
        <v>4.2951</v>
      </c>
      <c r="H26" s="75">
        <f>SUM(I26:L26)</f>
        <v>0</v>
      </c>
      <c r="I26" s="76">
        <v>0</v>
      </c>
      <c r="J26" s="77">
        <v>0</v>
      </c>
      <c r="K26" s="77">
        <v>0</v>
      </c>
      <c r="L26" s="77">
        <v>0</v>
      </c>
      <c r="M26" s="78">
        <v>0</v>
      </c>
      <c r="N26" s="79">
        <f>H26/(D26)</f>
        <v>0</v>
      </c>
      <c r="O26" s="80">
        <v>0</v>
      </c>
      <c r="P26" s="81">
        <v>0</v>
      </c>
      <c r="Q26" s="82">
        <f>P26/D26</f>
        <v>0</v>
      </c>
    </row>
    <row r="27" spans="1:17" ht="12.75">
      <c r="A27" s="100" t="s">
        <v>26</v>
      </c>
      <c r="B27" s="101"/>
      <c r="C27" s="30"/>
      <c r="D27" s="39"/>
      <c r="E27" s="59"/>
      <c r="F27" s="59"/>
      <c r="G27" s="63"/>
      <c r="H27" s="35">
        <f aca="true" t="shared" si="0" ref="H27:H39">SUM(I27:L27)</f>
        <v>0</v>
      </c>
      <c r="I27" s="64"/>
      <c r="J27" s="65"/>
      <c r="K27" s="65"/>
      <c r="L27" s="65"/>
      <c r="M27" s="73"/>
      <c r="N27" s="74"/>
      <c r="O27" s="47"/>
      <c r="P27" s="51"/>
      <c r="Q27" s="53"/>
    </row>
    <row r="28" spans="1:17" ht="12.75">
      <c r="A28" s="84" t="s">
        <v>76</v>
      </c>
      <c r="B28" s="85"/>
      <c r="C28" s="30"/>
      <c r="D28" s="39"/>
      <c r="E28" s="59"/>
      <c r="F28" s="59"/>
      <c r="G28" s="63"/>
      <c r="H28" s="35"/>
      <c r="I28" s="64"/>
      <c r="J28" s="65"/>
      <c r="K28" s="65"/>
      <c r="L28" s="65"/>
      <c r="M28" s="73"/>
      <c r="N28" s="74"/>
      <c r="O28" s="47"/>
      <c r="P28" s="51"/>
      <c r="Q28" s="53"/>
    </row>
    <row r="29" spans="1:17" ht="12.75">
      <c r="A29" s="84" t="s">
        <v>58</v>
      </c>
      <c r="B29" s="85"/>
      <c r="C29" s="30"/>
      <c r="D29" s="39"/>
      <c r="E29" s="59"/>
      <c r="F29" s="59"/>
      <c r="G29" s="63"/>
      <c r="H29" s="35">
        <f t="shared" si="0"/>
        <v>0</v>
      </c>
      <c r="I29" s="64"/>
      <c r="J29" s="65"/>
      <c r="K29" s="65"/>
      <c r="L29" s="65"/>
      <c r="M29" s="73"/>
      <c r="N29" s="74"/>
      <c r="O29" s="47"/>
      <c r="P29" s="51"/>
      <c r="Q29" s="53"/>
    </row>
    <row r="30" spans="1:17" ht="12.75">
      <c r="A30" s="84" t="s">
        <v>76</v>
      </c>
      <c r="B30" s="85"/>
      <c r="C30" s="30"/>
      <c r="D30" s="39"/>
      <c r="E30" s="59"/>
      <c r="F30" s="59"/>
      <c r="G30" s="63"/>
      <c r="H30" s="35"/>
      <c r="I30" s="64"/>
      <c r="J30" s="65"/>
      <c r="K30" s="65"/>
      <c r="L30" s="65"/>
      <c r="M30" s="73"/>
      <c r="N30" s="74"/>
      <c r="O30" s="47"/>
      <c r="P30" s="51"/>
      <c r="Q30" s="53"/>
    </row>
    <row r="31" spans="1:17" ht="12.75">
      <c r="A31" s="100" t="s">
        <v>27</v>
      </c>
      <c r="B31" s="101"/>
      <c r="C31" s="30"/>
      <c r="D31" s="39"/>
      <c r="E31" s="59"/>
      <c r="F31" s="59"/>
      <c r="G31" s="63"/>
      <c r="H31" s="35">
        <f t="shared" si="0"/>
        <v>0</v>
      </c>
      <c r="I31" s="64"/>
      <c r="J31" s="65"/>
      <c r="K31" s="65"/>
      <c r="L31" s="65"/>
      <c r="M31" s="73"/>
      <c r="N31" s="74"/>
      <c r="O31" s="47"/>
      <c r="P31" s="51"/>
      <c r="Q31" s="53"/>
    </row>
    <row r="32" spans="1:17" ht="12.75">
      <c r="A32" s="84" t="s">
        <v>76</v>
      </c>
      <c r="B32" s="85"/>
      <c r="C32" s="30"/>
      <c r="D32" s="39"/>
      <c r="E32" s="59"/>
      <c r="F32" s="59"/>
      <c r="G32" s="63"/>
      <c r="H32" s="35"/>
      <c r="I32" s="64"/>
      <c r="J32" s="65"/>
      <c r="K32" s="65"/>
      <c r="L32" s="65"/>
      <c r="M32" s="73"/>
      <c r="N32" s="74"/>
      <c r="O32" s="47"/>
      <c r="P32" s="51"/>
      <c r="Q32" s="53"/>
    </row>
    <row r="33" spans="1:17" ht="12.75">
      <c r="A33" s="84" t="s">
        <v>58</v>
      </c>
      <c r="B33" s="85"/>
      <c r="C33" s="30"/>
      <c r="D33" s="39"/>
      <c r="E33" s="59"/>
      <c r="F33" s="59"/>
      <c r="G33" s="63"/>
      <c r="H33" s="35">
        <f t="shared" si="0"/>
        <v>0</v>
      </c>
      <c r="I33" s="64"/>
      <c r="J33" s="65"/>
      <c r="K33" s="65"/>
      <c r="L33" s="65"/>
      <c r="M33" s="73"/>
      <c r="N33" s="74"/>
      <c r="O33" s="47"/>
      <c r="P33" s="51"/>
      <c r="Q33" s="53"/>
    </row>
    <row r="34" spans="1:17" ht="12.75">
      <c r="A34" s="84" t="s">
        <v>76</v>
      </c>
      <c r="B34" s="85"/>
      <c r="C34" s="30"/>
      <c r="D34" s="39"/>
      <c r="E34" s="59"/>
      <c r="F34" s="59"/>
      <c r="G34" s="63"/>
      <c r="H34" s="35"/>
      <c r="I34" s="64"/>
      <c r="J34" s="65"/>
      <c r="K34" s="65"/>
      <c r="L34" s="65"/>
      <c r="M34" s="73"/>
      <c r="N34" s="74"/>
      <c r="O34" s="47"/>
      <c r="P34" s="51"/>
      <c r="Q34" s="53"/>
    </row>
    <row r="35" spans="1:17" ht="12.75">
      <c r="A35" s="100" t="s">
        <v>28</v>
      </c>
      <c r="B35" s="101"/>
      <c r="C35" s="30"/>
      <c r="D35" s="39"/>
      <c r="E35" s="59"/>
      <c r="F35" s="59"/>
      <c r="G35" s="63"/>
      <c r="H35" s="35">
        <f t="shared" si="0"/>
        <v>0</v>
      </c>
      <c r="I35" s="64"/>
      <c r="J35" s="65"/>
      <c r="K35" s="65"/>
      <c r="L35" s="65"/>
      <c r="M35" s="73"/>
      <c r="N35" s="74"/>
      <c r="O35" s="47"/>
      <c r="P35" s="51"/>
      <c r="Q35" s="53"/>
    </row>
    <row r="36" spans="1:17" ht="12.75">
      <c r="A36" s="84" t="s">
        <v>76</v>
      </c>
      <c r="B36" s="85"/>
      <c r="C36" s="30"/>
      <c r="D36" s="39"/>
      <c r="E36" s="59"/>
      <c r="F36" s="59"/>
      <c r="G36" s="63"/>
      <c r="H36" s="35"/>
      <c r="I36" s="64"/>
      <c r="J36" s="65"/>
      <c r="K36" s="65"/>
      <c r="L36" s="65"/>
      <c r="M36" s="73"/>
      <c r="N36" s="74"/>
      <c r="O36" s="47"/>
      <c r="P36" s="51"/>
      <c r="Q36" s="53"/>
    </row>
    <row r="37" spans="1:17" ht="12.75">
      <c r="A37" s="84" t="s">
        <v>58</v>
      </c>
      <c r="B37" s="85"/>
      <c r="C37" s="30"/>
      <c r="D37" s="39"/>
      <c r="E37" s="59"/>
      <c r="F37" s="59"/>
      <c r="G37" s="63"/>
      <c r="H37" s="35">
        <f t="shared" si="0"/>
        <v>0</v>
      </c>
      <c r="I37" s="64"/>
      <c r="J37" s="65"/>
      <c r="K37" s="65"/>
      <c r="L37" s="65"/>
      <c r="M37" s="73"/>
      <c r="N37" s="74"/>
      <c r="O37" s="47"/>
      <c r="P37" s="51"/>
      <c r="Q37" s="53"/>
    </row>
    <row r="38" spans="1:17" ht="12.75">
      <c r="A38" s="102" t="s">
        <v>29</v>
      </c>
      <c r="B38" s="103"/>
      <c r="C38" s="30"/>
      <c r="D38" s="39"/>
      <c r="E38" s="59"/>
      <c r="F38" s="59"/>
      <c r="G38" s="63"/>
      <c r="H38" s="35">
        <f t="shared" si="0"/>
        <v>0</v>
      </c>
      <c r="I38" s="64"/>
      <c r="J38" s="65"/>
      <c r="K38" s="65"/>
      <c r="L38" s="65"/>
      <c r="M38" s="73"/>
      <c r="N38" s="74"/>
      <c r="O38" s="47"/>
      <c r="P38" s="51"/>
      <c r="Q38" s="53"/>
    </row>
    <row r="39" spans="1:17" ht="12.75">
      <c r="A39" s="102" t="s">
        <v>11</v>
      </c>
      <c r="B39" s="103"/>
      <c r="C39" s="30"/>
      <c r="D39" s="39"/>
      <c r="E39" s="59"/>
      <c r="F39" s="59"/>
      <c r="G39" s="63"/>
      <c r="H39" s="35">
        <f t="shared" si="0"/>
        <v>0</v>
      </c>
      <c r="I39" s="64"/>
      <c r="J39" s="65"/>
      <c r="K39" s="65"/>
      <c r="L39" s="65"/>
      <c r="M39" s="73"/>
      <c r="N39" s="74"/>
      <c r="O39" s="47"/>
      <c r="P39" s="51"/>
      <c r="Q39" s="53"/>
    </row>
    <row r="40" spans="1:17" ht="13.5" thickBot="1">
      <c r="A40" s="104" t="s">
        <v>9</v>
      </c>
      <c r="B40" s="105"/>
      <c r="C40" s="31">
        <f>C24+C27+C31+C35+C38</f>
        <v>725000</v>
      </c>
      <c r="D40" s="40">
        <f>D24+D27+D31+D35+D38</f>
        <v>3113947.5</v>
      </c>
      <c r="E40" s="40">
        <f>E24+E27+E31+E33+E37+E39</f>
        <v>467092.125</v>
      </c>
      <c r="F40" s="40">
        <f>F24+F27+F31+F33+F37+F39</f>
        <v>2646855.375</v>
      </c>
      <c r="G40" s="32"/>
      <c r="H40" s="31">
        <f>H24+H27+H31+H35+H38</f>
        <v>1300000</v>
      </c>
      <c r="I40" s="31">
        <f>I24+I27+I31+I35+I38</f>
        <v>120000</v>
      </c>
      <c r="J40" s="31">
        <f>J24+J27+J31+J35+J38</f>
        <v>680000</v>
      </c>
      <c r="K40" s="31">
        <f>K24+K27+K31+K35+K38</f>
        <v>75000</v>
      </c>
      <c r="L40" s="31">
        <f>L24+L27+L31+L35+L38</f>
        <v>425000</v>
      </c>
      <c r="M40" s="27">
        <f>M24+M27+M31+M35+M38</f>
        <v>302670.48497124633</v>
      </c>
      <c r="N40" s="56"/>
      <c r="O40" s="28"/>
      <c r="P40" s="27"/>
      <c r="Q40" s="54"/>
    </row>
    <row r="41" spans="1:11" ht="12.75">
      <c r="A41" s="99" t="s">
        <v>54</v>
      </c>
      <c r="B41" s="99"/>
      <c r="C41" s="99"/>
      <c r="D41" s="99"/>
      <c r="E41" s="99"/>
      <c r="F41" s="99"/>
      <c r="G41" s="99"/>
      <c r="H41" s="99"/>
      <c r="I41" s="21"/>
      <c r="J41" s="21"/>
      <c r="K41" s="21"/>
    </row>
    <row r="42" spans="1:11" ht="12.75">
      <c r="A42" s="99" t="s">
        <v>53</v>
      </c>
      <c r="B42" s="99"/>
      <c r="C42" s="99"/>
      <c r="D42" s="99"/>
      <c r="E42" s="99"/>
      <c r="F42" s="99"/>
      <c r="G42" s="99"/>
      <c r="H42" s="99"/>
      <c r="I42" s="21"/>
      <c r="J42" s="21"/>
      <c r="K42" s="21"/>
    </row>
    <row r="47" spans="2:13" ht="12.75">
      <c r="B47" s="87" t="s">
        <v>32</v>
      </c>
      <c r="C47" s="87"/>
      <c r="D47" s="87"/>
      <c r="E47" s="87"/>
      <c r="F47" s="87"/>
      <c r="H47" s="87" t="s">
        <v>33</v>
      </c>
      <c r="I47" s="87"/>
      <c r="J47" s="87"/>
      <c r="K47" s="87"/>
      <c r="L47" s="87"/>
      <c r="M47" s="20"/>
    </row>
    <row r="48" spans="1:13" ht="12.75">
      <c r="A48" s="124" t="s">
        <v>34</v>
      </c>
      <c r="B48" s="124"/>
      <c r="C48" s="124"/>
      <c r="D48" s="124"/>
      <c r="E48" s="124"/>
      <c r="F48" s="124"/>
      <c r="H48" s="124" t="s">
        <v>35</v>
      </c>
      <c r="I48" s="124"/>
      <c r="J48" s="124"/>
      <c r="K48" s="124"/>
      <c r="L48" s="124"/>
      <c r="M48" s="43"/>
    </row>
  </sheetData>
  <sheetProtection/>
  <mergeCells count="56">
    <mergeCell ref="Q22:Q23"/>
    <mergeCell ref="A11:B11"/>
    <mergeCell ref="A12:B12"/>
    <mergeCell ref="C8:E8"/>
    <mergeCell ref="F8:G8"/>
    <mergeCell ref="I22:J22"/>
    <mergeCell ref="H21:M21"/>
    <mergeCell ref="H8:J8"/>
    <mergeCell ref="K22:L22"/>
    <mergeCell ref="H22:H23"/>
    <mergeCell ref="O22:O23"/>
    <mergeCell ref="A26:B26"/>
    <mergeCell ref="A29:B29"/>
    <mergeCell ref="A33:B33"/>
    <mergeCell ref="A30:B30"/>
    <mergeCell ref="A32:B32"/>
    <mergeCell ref="A37:B37"/>
    <mergeCell ref="C21:G21"/>
    <mergeCell ref="A42:H42"/>
    <mergeCell ref="H47:L47"/>
    <mergeCell ref="B47:F47"/>
    <mergeCell ref="H48:L48"/>
    <mergeCell ref="A48:F48"/>
    <mergeCell ref="A24:B24"/>
    <mergeCell ref="A27:B27"/>
    <mergeCell ref="A31:B31"/>
    <mergeCell ref="A16:G16"/>
    <mergeCell ref="A19:N19"/>
    <mergeCell ref="A14:B14"/>
    <mergeCell ref="A15:G15"/>
    <mergeCell ref="D22:D23"/>
    <mergeCell ref="C22:C23"/>
    <mergeCell ref="A21:B22"/>
    <mergeCell ref="N22:N23"/>
    <mergeCell ref="G22:G23"/>
    <mergeCell ref="M22:M23"/>
    <mergeCell ref="A41:H41"/>
    <mergeCell ref="A4:N4"/>
    <mergeCell ref="A17:G17"/>
    <mergeCell ref="A35:B35"/>
    <mergeCell ref="A38:B38"/>
    <mergeCell ref="A40:B40"/>
    <mergeCell ref="A25:B25"/>
    <mergeCell ref="A28:B28"/>
    <mergeCell ref="A39:B39"/>
    <mergeCell ref="A23:B23"/>
    <mergeCell ref="A34:B34"/>
    <mergeCell ref="A36:B36"/>
    <mergeCell ref="A2:D2"/>
    <mergeCell ref="L1:N1"/>
    <mergeCell ref="P1:R1"/>
    <mergeCell ref="A8:B9"/>
    <mergeCell ref="A10:B10"/>
    <mergeCell ref="A13:B13"/>
    <mergeCell ref="O21:P21"/>
    <mergeCell ref="P22:P23"/>
  </mergeCells>
  <printOptions/>
  <pageMargins left="0" right="0" top="0" bottom="0" header="0" footer="0"/>
  <pageSetup horizontalDpi="600" verticalDpi="600" orientation="landscape" paperSize="9" scale="93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O25"/>
  <sheetViews>
    <sheetView view="pageBreakPreview" zoomScale="160" zoomScaleSheetLayoutView="160" zoomScalePageLayoutView="0" workbookViewId="0" topLeftCell="E1">
      <selection activeCell="N6" sqref="N6"/>
    </sheetView>
  </sheetViews>
  <sheetFormatPr defaultColWidth="9.00390625" defaultRowHeight="12.75"/>
  <cols>
    <col min="1" max="1" width="2.125" style="0" customWidth="1"/>
    <col min="2" max="2" width="6.625" style="0" customWidth="1"/>
    <col min="3" max="3" width="11.50390625" style="0" customWidth="1"/>
    <col min="4" max="4" width="13.00390625" style="0" customWidth="1"/>
    <col min="5" max="5" width="11.625" style="0" customWidth="1"/>
    <col min="6" max="6" width="13.00390625" style="0" customWidth="1"/>
    <col min="7" max="7" width="14.125" style="0" customWidth="1"/>
    <col min="8" max="9" width="13.50390625" style="0" customWidth="1"/>
    <col min="10" max="10" width="13.00390625" style="0" customWidth="1"/>
    <col min="11" max="11" width="17.625" style="0" customWidth="1"/>
    <col min="12" max="12" width="21.125" style="0" customWidth="1"/>
    <col min="13" max="15" width="13.00390625" style="0" customWidth="1"/>
  </cols>
  <sheetData>
    <row r="3" spans="3:15" s="8" customFormat="1" ht="12.75">
      <c r="C3" s="139" t="s">
        <v>12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3" ht="12.75">
      <c r="B4" s="2"/>
      <c r="C4" s="2"/>
    </row>
    <row r="5" spans="2:15" ht="38.25" customHeight="1">
      <c r="B5" s="137" t="s">
        <v>37</v>
      </c>
      <c r="C5" s="137" t="s">
        <v>0</v>
      </c>
      <c r="D5" s="137" t="s">
        <v>1</v>
      </c>
      <c r="E5" s="137" t="s">
        <v>2</v>
      </c>
      <c r="F5" s="137" t="s">
        <v>3</v>
      </c>
      <c r="G5" s="137" t="s">
        <v>4</v>
      </c>
      <c r="H5" s="137" t="s">
        <v>5</v>
      </c>
      <c r="I5" s="137" t="s">
        <v>6</v>
      </c>
      <c r="J5" s="137" t="s">
        <v>7</v>
      </c>
      <c r="K5" s="137" t="s">
        <v>8</v>
      </c>
      <c r="L5" s="142" t="s">
        <v>39</v>
      </c>
      <c r="M5" s="71"/>
      <c r="N5" s="72"/>
      <c r="O5" s="70" t="s">
        <v>44</v>
      </c>
    </row>
    <row r="6" spans="2:15" ht="37.5" customHeight="1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69" t="s">
        <v>61</v>
      </c>
      <c r="N6" s="69" t="s">
        <v>72</v>
      </c>
      <c r="O6" s="6"/>
    </row>
    <row r="7" spans="2:15" ht="12.75">
      <c r="B7" s="15">
        <v>1</v>
      </c>
      <c r="C7" s="17"/>
      <c r="D7" s="18"/>
      <c r="E7" s="17"/>
      <c r="F7" s="17"/>
      <c r="G7" s="17"/>
      <c r="H7" s="18"/>
      <c r="I7" s="17"/>
      <c r="J7" s="18"/>
      <c r="K7" s="18"/>
      <c r="L7" s="17"/>
      <c r="M7" s="17"/>
      <c r="N7" s="17"/>
      <c r="O7" s="17"/>
    </row>
    <row r="8" spans="2:15" ht="12.75">
      <c r="B8" s="3">
        <v>2</v>
      </c>
      <c r="C8" s="17"/>
      <c r="D8" s="18"/>
      <c r="E8" s="17"/>
      <c r="F8" s="17"/>
      <c r="G8" s="17"/>
      <c r="H8" s="18"/>
      <c r="I8" s="17"/>
      <c r="J8" s="18"/>
      <c r="K8" s="18"/>
      <c r="L8" s="17"/>
      <c r="M8" s="17"/>
      <c r="N8" s="17"/>
      <c r="O8" s="17"/>
    </row>
    <row r="9" spans="2:15" ht="12.75">
      <c r="B9" s="3">
        <v>3</v>
      </c>
      <c r="C9" s="17"/>
      <c r="D9" s="18"/>
      <c r="E9" s="17"/>
      <c r="F9" s="17"/>
      <c r="G9" s="17"/>
      <c r="H9" s="18"/>
      <c r="I9" s="17"/>
      <c r="J9" s="18"/>
      <c r="K9" s="18"/>
      <c r="L9" s="17"/>
      <c r="M9" s="17"/>
      <c r="N9" s="17"/>
      <c r="O9" s="17"/>
    </row>
    <row r="10" spans="2:15" ht="12.75">
      <c r="B10" s="3" t="s">
        <v>11</v>
      </c>
      <c r="C10" s="17"/>
      <c r="D10" s="18"/>
      <c r="E10" s="17"/>
      <c r="F10" s="17"/>
      <c r="G10" s="17"/>
      <c r="H10" s="18"/>
      <c r="I10" s="17"/>
      <c r="J10" s="18"/>
      <c r="K10" s="18"/>
      <c r="L10" s="17"/>
      <c r="M10" s="17"/>
      <c r="N10" s="17"/>
      <c r="O10" s="17"/>
    </row>
    <row r="11" spans="2:15" ht="12.75">
      <c r="B11" s="140" t="s">
        <v>9</v>
      </c>
      <c r="C11" s="140"/>
      <c r="D11" s="140"/>
      <c r="E11" s="140"/>
      <c r="F11" s="140"/>
      <c r="G11" s="141"/>
      <c r="H11" s="5"/>
      <c r="I11" s="4"/>
      <c r="J11" s="5"/>
      <c r="K11" s="5"/>
      <c r="L11" s="4"/>
      <c r="M11" s="4"/>
      <c r="N11" s="4"/>
      <c r="O11" s="4"/>
    </row>
    <row r="12" spans="2:3" ht="12.75">
      <c r="B12" s="1"/>
      <c r="C12" s="1"/>
    </row>
    <row r="13" spans="2:3" s="7" customFormat="1" ht="12.75">
      <c r="B13" s="14" t="s">
        <v>10</v>
      </c>
      <c r="C13" s="14"/>
    </row>
    <row r="15" spans="2:3" ht="12.75">
      <c r="B15" s="2"/>
      <c r="C15" s="2"/>
    </row>
    <row r="16" spans="2:7" ht="12.75">
      <c r="B16" s="13" t="s">
        <v>15</v>
      </c>
      <c r="C16" s="13"/>
      <c r="D16" s="13"/>
      <c r="E16" s="13"/>
      <c r="F16" s="13"/>
      <c r="G16" s="13"/>
    </row>
    <row r="17" spans="2:7" ht="12.75">
      <c r="B17" s="13" t="s">
        <v>43</v>
      </c>
      <c r="C17" s="13"/>
      <c r="D17" s="13"/>
      <c r="E17" s="13"/>
      <c r="F17" s="13"/>
      <c r="G17" s="13"/>
    </row>
    <row r="18" spans="2:7" ht="12.75">
      <c r="B18" s="13" t="s">
        <v>13</v>
      </c>
      <c r="C18" s="13"/>
      <c r="D18" s="13"/>
      <c r="E18" s="13"/>
      <c r="F18" s="13"/>
      <c r="G18" s="13"/>
    </row>
    <row r="19" spans="2:7" ht="12.75">
      <c r="B19" s="13" t="s">
        <v>40</v>
      </c>
      <c r="C19" s="13"/>
      <c r="D19" s="13"/>
      <c r="E19" s="13"/>
      <c r="F19" s="13"/>
      <c r="G19" s="13"/>
    </row>
    <row r="20" spans="2:7" ht="12.75">
      <c r="B20" s="13" t="s">
        <v>14</v>
      </c>
      <c r="C20" s="13"/>
      <c r="D20" s="13"/>
      <c r="E20" s="13"/>
      <c r="F20" s="13"/>
      <c r="G20" s="13"/>
    </row>
    <row r="21" spans="2:7" ht="12.75">
      <c r="B21" s="13" t="s">
        <v>41</v>
      </c>
      <c r="C21" s="13"/>
      <c r="D21" s="13"/>
      <c r="E21" s="13"/>
      <c r="F21" s="13"/>
      <c r="G21" s="13"/>
    </row>
    <row r="24" spans="6:14" ht="12.75">
      <c r="F24" s="87" t="s">
        <v>31</v>
      </c>
      <c r="G24" s="87"/>
      <c r="H24" s="87"/>
      <c r="I24" s="87"/>
      <c r="K24" s="87" t="s">
        <v>30</v>
      </c>
      <c r="L24" s="87"/>
      <c r="M24" s="20"/>
      <c r="N24" s="20"/>
    </row>
    <row r="25" spans="6:14" ht="12.75">
      <c r="F25" s="124" t="s">
        <v>34</v>
      </c>
      <c r="G25" s="124"/>
      <c r="H25" s="124"/>
      <c r="I25" s="124"/>
      <c r="K25" s="124" t="s">
        <v>35</v>
      </c>
      <c r="L25" s="124"/>
      <c r="M25" s="43"/>
      <c r="N25" s="43"/>
    </row>
  </sheetData>
  <sheetProtection/>
  <mergeCells count="17">
    <mergeCell ref="C3:O3"/>
    <mergeCell ref="K24:L24"/>
    <mergeCell ref="K25:L25"/>
    <mergeCell ref="F25:I25"/>
    <mergeCell ref="F24:I24"/>
    <mergeCell ref="B11:G11"/>
    <mergeCell ref="L5:L6"/>
    <mergeCell ref="K5:K6"/>
    <mergeCell ref="J5:J6"/>
    <mergeCell ref="I5:I6"/>
    <mergeCell ref="B5:B6"/>
    <mergeCell ref="H5:H6"/>
    <mergeCell ref="G5:G6"/>
    <mergeCell ref="F5:F6"/>
    <mergeCell ref="E5:E6"/>
    <mergeCell ref="D5:D6"/>
    <mergeCell ref="C5:C6"/>
  </mergeCells>
  <printOptions/>
  <pageMargins left="0" right="0" top="0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ala</cp:lastModifiedBy>
  <cp:lastPrinted>2015-04-22T09:30:43Z</cp:lastPrinted>
  <dcterms:created xsi:type="dcterms:W3CDTF">1997-02-26T13:46:56Z</dcterms:created>
  <dcterms:modified xsi:type="dcterms:W3CDTF">2019-06-26T10:40:17Z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